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КОПИИ\2022\2023\68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52511"/>
</workbook>
</file>

<file path=xl/calcChain.xml><?xml version="1.0" encoding="utf-8"?>
<calcChain xmlns="http://schemas.openxmlformats.org/spreadsheetml/2006/main">
  <c r="I29" i="8" l="1"/>
  <c r="I30" i="8"/>
  <c r="I31" i="8"/>
  <c r="I28" i="8"/>
  <c r="I15" i="8"/>
  <c r="I16" i="8"/>
  <c r="I17" i="8"/>
  <c r="I18" i="8"/>
  <c r="I19" i="8"/>
  <c r="I20" i="8"/>
  <c r="I21" i="8"/>
  <c r="I22" i="8"/>
  <c r="I23" i="8"/>
  <c r="I24" i="8"/>
  <c r="I25" i="8"/>
  <c r="I26" i="8"/>
  <c r="I14" i="8"/>
  <c r="H32" i="8"/>
  <c r="I32" i="8" s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<sst xmlns="http://schemas.openxmlformats.org/spreadsheetml/2006/main" count="78" uniqueCount="62">
  <si>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</si>
  <si>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</si>
  <si>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</si>
  <si>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</si>
  <si>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</si>
  <si>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</si>
  <si>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</si>
  <si>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</si>
  <si>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</si>
  <si>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</si>
  <si>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СКС-2023-В-3-68</t>
  </si>
  <si>
    <t>Капитальный ремонт электропитания проходной и здания по обеззараживанию воды на площадке 3-го подъёма НФС-2.</t>
  </si>
  <si>
    <t xml:space="preserve">               Материалы</t>
  </si>
  <si>
    <t>01.3.01.01-0001</t>
  </si>
  <si>
    <t>Бензин авиационный Б-70</t>
  </si>
  <si>
    <t>т</t>
  </si>
  <si>
    <t>01.3.01.05-0009</t>
  </si>
  <si>
    <t>Парафин нефтяной твердый Т-1</t>
  </si>
  <si>
    <t>01.3.02.09-0022</t>
  </si>
  <si>
    <t>Пропан-бутан смесь техническая</t>
  </si>
  <si>
    <t>кг</t>
  </si>
  <si>
    <t>01.7.06.05-0041</t>
  </si>
  <si>
    <t>Лента изоляционная прорезиненная односторонняя, ширина 20 мм, толщина 0,25-0,35 мм</t>
  </si>
  <si>
    <t>01.7.06.07-0002</t>
  </si>
  <si>
    <t>Лента монтажная, тип ЛМ-5</t>
  </si>
  <si>
    <t>10 м</t>
  </si>
  <si>
    <t>01.7.11.07-0034</t>
  </si>
  <si>
    <t>Электроды сварочные Э42А, диаметр 4 мм</t>
  </si>
  <si>
    <t>01.7.15.03-0042</t>
  </si>
  <si>
    <t>Болты с гайками и шайбами строительные</t>
  </si>
  <si>
    <t>14.4.02.09-0001</t>
  </si>
  <si>
    <t>Краска</t>
  </si>
  <si>
    <t>25.2.02.04-0002</t>
  </si>
  <si>
    <t>Комплект для простого анкерного крепления в составе кронштейн предельная нагрузка 15 кН, зажим длина клиньев 165 мм, длина петли 290 мм</t>
  </si>
  <si>
    <t>компл</t>
  </si>
  <si>
    <t>25.2.02.04-0003</t>
  </si>
  <si>
    <t>Комплект промежуточной подвески в составе кронштейн предельная нагрузка 12-20 кН, зажим сечение 16-95 мм2</t>
  </si>
  <si>
    <t>25.2.02.11-0021</t>
  </si>
  <si>
    <t>Лента крепления, ширина 20 мм, толщина 0,7 мм, длина 50 м, из нержавеющей стали (в пластмассовой коробке с кабельной бухтой) F207 (СИП)</t>
  </si>
  <si>
    <t>шт</t>
  </si>
  <si>
    <t>25.2.02.11-0051</t>
  </si>
  <si>
    <t>Скрепа для фиксации на промежуточных опорах, размер 20 мм</t>
  </si>
  <si>
    <t>100 шт</t>
  </si>
  <si>
    <t>999-9950</t>
  </si>
  <si>
    <t>Вспомогательные ненормируемые ресурсы (2% от Оплаты труда рабочих)</t>
  </si>
  <si>
    <t>руб</t>
  </si>
  <si>
    <t>ТЦ_104_77_7721701761_01.08.2023_02</t>
  </si>
  <si>
    <t>Распределительный блок РБ-250 4шины 10хМ6+1хМ8 TDM</t>
  </si>
  <si>
    <t>3803,74
4564,49/1,2</t>
  </si>
  <si>
    <t>ФССЦ-20.2.10.01-0012</t>
  </si>
  <si>
    <t>Наконечники кабельные алюминиевые ТА 25-8-7</t>
  </si>
  <si>
    <t>ФССЦ-20.4.04.03-0008</t>
  </si>
  <si>
    <t>Щиты с монтажной панелью ЩМП-4, размером 800х600х250 мм, степень защиты IP54</t>
  </si>
  <si>
    <t>ФССЦ-21.1.06.10-0487</t>
  </si>
  <si>
    <t>Кабель силовой с медными жилами ВВГ 4х16-1000</t>
  </si>
  <si>
    <t>1000 м</t>
  </si>
  <si>
    <t>ФССЦ-21.2.01.01-0066</t>
  </si>
  <si>
    <t>Провод самонесущий изолированный СИП-4 4х25-0,6/1</t>
  </si>
  <si>
    <t>Итого "Материалы"</t>
  </si>
  <si>
    <t>(наименование стройки)</t>
  </si>
  <si>
    <t xml:space="preserve">ВЕДОМОСТЬ РЕСУРСОВ 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</si>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</sst>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0"/>
      <name val="Verdana"/>
      <family val="2"/>
      <charset val="204"/>
    </font>
    <font>
      <sz val="9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4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8" fillId="0" borderId="0" xfId="0" applyNumberFormat="1" applyFont="1"/>
    <xf numFmtId="0" fontId="8" fillId="0" borderId="0" xfId="0" applyFont="1"/>
    <xf numFmtId="49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4" fillId="0" borderId="5" xfId="23" applyNumberFormat="1" applyFont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0" xfId="0" applyFont="1"/>
    <xf numFmtId="2" fontId="8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36"/>
  <sheetViews>
    <sheetView showGridLines="0" tabSelected="1" topLeftCell="B1" zoomScaleNormal="100" workbookViewId="0">
      <selection activeCell="I32" sqref="I32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3.7109375" style="4" customWidth="1"/>
    <col min="10" max="16384" width="9.140625" style="4"/>
  </cols>
  <sheetData>
    <row r="1" spans="1:9" ht="15" x14ac:dyDescent="0.2">
      <c r="B1" s="1"/>
      <c r="C1" s="2"/>
      <c r="D1" s="2"/>
      <c r="G1" s="2"/>
      <c r="H1" s="2"/>
      <c r="I1" s="2"/>
    </row>
    <row r="2" spans="1:9" s="37" customFormat="1" ht="24" customHeight="1" x14ac:dyDescent="0.15">
      <c r="A2" s="36" t="s">
        <v>11</v>
      </c>
      <c r="B2" s="36"/>
      <c r="C2" s="36"/>
      <c r="D2" s="36"/>
      <c r="E2" s="36"/>
      <c r="F2" s="36"/>
      <c r="G2" s="36"/>
      <c r="H2" s="36"/>
      <c r="I2" s="36"/>
    </row>
    <row r="3" spans="1:9" s="37" customFormat="1" ht="11.25" x14ac:dyDescent="0.15">
      <c r="A3" s="40" t="s">
        <v>59</v>
      </c>
      <c r="B3" s="40"/>
      <c r="C3" s="40"/>
      <c r="D3" s="40"/>
      <c r="E3" s="40"/>
      <c r="F3" s="40"/>
      <c r="G3" s="40"/>
      <c r="H3" s="40"/>
    </row>
    <row r="4" spans="1:9" s="37" customFormat="1" ht="15" x14ac:dyDescent="0.15">
      <c r="A4" s="38"/>
      <c r="B4" s="38"/>
      <c r="C4" s="38"/>
      <c r="D4" s="38"/>
      <c r="E4" s="38"/>
      <c r="F4" s="38"/>
      <c r="G4" s="38"/>
      <c r="H4" s="38"/>
    </row>
    <row r="5" spans="1:9" s="37" customFormat="1" ht="15" x14ac:dyDescent="0.15">
      <c r="A5" s="39" t="s">
        <v>60</v>
      </c>
      <c r="B5" s="39"/>
      <c r="C5" s="39"/>
      <c r="D5" s="39"/>
      <c r="E5" s="39"/>
      <c r="F5" s="39"/>
      <c r="G5" s="39"/>
      <c r="H5" s="39"/>
    </row>
    <row r="6" spans="1:9" x14ac:dyDescent="0.2">
      <c r="B6" s="5"/>
      <c r="C6" s="6"/>
      <c r="D6" s="7"/>
      <c r="E6" s="8"/>
      <c r="F6" s="9"/>
      <c r="G6" s="9"/>
      <c r="H6" s="9"/>
      <c r="I6" s="9"/>
    </row>
    <row r="7" spans="1:9" ht="12.75" customHeight="1" x14ac:dyDescent="0.2">
      <c r="B7" s="12" t="s">
        <v>8</v>
      </c>
      <c r="C7" s="15" t="s">
        <v>0</v>
      </c>
      <c r="D7" s="15" t="s">
        <v>1</v>
      </c>
      <c r="E7" s="18" t="s">
        <v>7</v>
      </c>
      <c r="F7" s="21" t="s">
        <v>4</v>
      </c>
      <c r="G7" s="21"/>
      <c r="H7" s="21" t="s">
        <v>6</v>
      </c>
      <c r="I7" s="21"/>
    </row>
    <row r="8" spans="1:9" ht="12.75" customHeight="1" x14ac:dyDescent="0.2">
      <c r="B8" s="13"/>
      <c r="C8" s="16"/>
      <c r="D8" s="16"/>
      <c r="E8" s="19"/>
      <c r="F8" s="11" t="s">
        <v>2</v>
      </c>
      <c r="G8" s="11" t="s">
        <v>3</v>
      </c>
      <c r="H8" s="11" t="s">
        <v>2</v>
      </c>
      <c r="I8" s="11" t="s">
        <v>3</v>
      </c>
    </row>
    <row r="9" spans="1:9" x14ac:dyDescent="0.2">
      <c r="B9" s="14"/>
      <c r="C9" s="17"/>
      <c r="D9" s="17"/>
      <c r="E9" s="20"/>
      <c r="F9" s="10" t="s">
        <v>5</v>
      </c>
      <c r="G9" s="10" t="s">
        <v>5</v>
      </c>
      <c r="H9" s="10" t="s">
        <v>5</v>
      </c>
      <c r="I9" s="10" t="s">
        <v>5</v>
      </c>
    </row>
    <row r="10" spans="1:9" x14ac:dyDescent="0.2">
      <c r="B10" s="22">
        <v>1</v>
      </c>
      <c r="C10" s="22">
        <v>2</v>
      </c>
      <c r="D10" s="22">
        <v>3</v>
      </c>
      <c r="E10" s="23">
        <v>4</v>
      </c>
      <c r="F10" s="22">
        <v>5</v>
      </c>
      <c r="G10" s="22">
        <v>6</v>
      </c>
      <c r="H10" s="22">
        <v>7</v>
      </c>
      <c r="I10" s="22">
        <v>8</v>
      </c>
    </row>
    <row r="11" spans="1:9" ht="17.850000000000001" customHeight="1" x14ac:dyDescent="0.2">
      <c r="B11" s="24" t="s">
        <v>9</v>
      </c>
      <c r="C11" s="25"/>
      <c r="D11" s="25"/>
      <c r="E11" s="25"/>
      <c r="F11" s="25"/>
      <c r="G11" s="25"/>
      <c r="H11" s="25"/>
      <c r="I11" s="25"/>
    </row>
    <row r="12" spans="1:9" ht="63.75" x14ac:dyDescent="0.2">
      <c r="B12" s="26" t="s">
        <v>10</v>
      </c>
      <c r="C12" s="27" t="s">
        <v>11</v>
      </c>
      <c r="D12" s="28"/>
      <c r="E12" s="26">
        <v>1</v>
      </c>
      <c r="F12" s="29"/>
      <c r="G12" s="29"/>
      <c r="H12" s="29"/>
      <c r="I12" s="29"/>
    </row>
    <row r="13" spans="1:9" ht="17.850000000000001" customHeight="1" x14ac:dyDescent="0.2">
      <c r="B13" s="30" t="s">
        <v>12</v>
      </c>
      <c r="C13" s="31"/>
      <c r="D13" s="31"/>
      <c r="E13" s="31"/>
      <c r="F13" s="31"/>
      <c r="G13" s="31"/>
      <c r="H13" s="31"/>
      <c r="I13" s="31"/>
    </row>
    <row r="14" spans="1:9" ht="25.5" x14ac:dyDescent="0.2">
      <c r="B14" s="32" t="s">
        <v>13</v>
      </c>
      <c r="C14" s="33" t="s">
        <v>14</v>
      </c>
      <c r="D14" s="34" t="s">
        <v>15</v>
      </c>
      <c r="E14" s="32">
        <v>1.2800000000000001E-2</v>
      </c>
      <c r="F14" s="35">
        <v>4488.3999999999996</v>
      </c>
      <c r="G14" s="35"/>
      <c r="H14" s="35">
        <v>57.45</v>
      </c>
      <c r="I14" s="42">
        <f>H14*8.28</f>
        <v>475.68599999999998</v>
      </c>
    </row>
    <row r="15" spans="1:9" ht="25.5" x14ac:dyDescent="0.2">
      <c r="B15" s="32" t="s">
        <v>16</v>
      </c>
      <c r="C15" s="33" t="s">
        <v>17</v>
      </c>
      <c r="D15" s="34" t="s">
        <v>15</v>
      </c>
      <c r="E15" s="32">
        <v>1.6000000000000001E-4</v>
      </c>
      <c r="F15" s="35">
        <v>8105.71</v>
      </c>
      <c r="G15" s="35"/>
      <c r="H15" s="35">
        <v>1.3</v>
      </c>
      <c r="I15" s="42">
        <f t="shared" ref="I15:I26" si="0">H15*8.28</f>
        <v>10.763999999999999</v>
      </c>
    </row>
    <row r="16" spans="1:9" ht="25.5" x14ac:dyDescent="0.2">
      <c r="B16" s="32" t="s">
        <v>18</v>
      </c>
      <c r="C16" s="33" t="s">
        <v>19</v>
      </c>
      <c r="D16" s="34" t="s">
        <v>20</v>
      </c>
      <c r="E16" s="32">
        <v>2.4</v>
      </c>
      <c r="F16" s="35">
        <v>6.09</v>
      </c>
      <c r="G16" s="35"/>
      <c r="H16" s="35">
        <v>14.62</v>
      </c>
      <c r="I16" s="42">
        <f t="shared" si="0"/>
        <v>121.05359999999999</v>
      </c>
    </row>
    <row r="17" spans="2:9" ht="38.25" x14ac:dyDescent="0.2">
      <c r="B17" s="32" t="s">
        <v>21</v>
      </c>
      <c r="C17" s="33" t="s">
        <v>22</v>
      </c>
      <c r="D17" s="34" t="s">
        <v>20</v>
      </c>
      <c r="E17" s="32">
        <v>0.112</v>
      </c>
      <c r="F17" s="35">
        <v>30.4</v>
      </c>
      <c r="G17" s="35"/>
      <c r="H17" s="35">
        <v>3.4</v>
      </c>
      <c r="I17" s="42">
        <f t="shared" si="0"/>
        <v>28.151999999999997</v>
      </c>
    </row>
    <row r="18" spans="2:9" ht="25.5" x14ac:dyDescent="0.2">
      <c r="B18" s="32" t="s">
        <v>23</v>
      </c>
      <c r="C18" s="33" t="s">
        <v>24</v>
      </c>
      <c r="D18" s="34" t="s">
        <v>25</v>
      </c>
      <c r="E18" s="32">
        <v>0.73399999999999999</v>
      </c>
      <c r="F18" s="35">
        <v>6.9</v>
      </c>
      <c r="G18" s="35"/>
      <c r="H18" s="35">
        <v>5.0599999999999996</v>
      </c>
      <c r="I18" s="42">
        <f t="shared" si="0"/>
        <v>41.896799999999992</v>
      </c>
    </row>
    <row r="19" spans="2:9" ht="25.5" x14ac:dyDescent="0.2">
      <c r="B19" s="32" t="s">
        <v>26</v>
      </c>
      <c r="C19" s="33" t="s">
        <v>27</v>
      </c>
      <c r="D19" s="34" t="s">
        <v>20</v>
      </c>
      <c r="E19" s="32">
        <v>1</v>
      </c>
      <c r="F19" s="35">
        <v>10.57</v>
      </c>
      <c r="G19" s="35"/>
      <c r="H19" s="35">
        <v>10.57</v>
      </c>
      <c r="I19" s="42">
        <f t="shared" si="0"/>
        <v>87.519599999999997</v>
      </c>
    </row>
    <row r="20" spans="2:9" ht="25.5" x14ac:dyDescent="0.2">
      <c r="B20" s="32" t="s">
        <v>28</v>
      </c>
      <c r="C20" s="33" t="s">
        <v>29</v>
      </c>
      <c r="D20" s="34" t="s">
        <v>20</v>
      </c>
      <c r="E20" s="32">
        <v>0.76</v>
      </c>
      <c r="F20" s="35">
        <v>9.0399999999999991</v>
      </c>
      <c r="G20" s="35"/>
      <c r="H20" s="35">
        <v>6.87</v>
      </c>
      <c r="I20" s="42">
        <f t="shared" si="0"/>
        <v>56.883599999999994</v>
      </c>
    </row>
    <row r="21" spans="2:9" ht="25.5" x14ac:dyDescent="0.2">
      <c r="B21" s="32" t="s">
        <v>30</v>
      </c>
      <c r="C21" s="33" t="s">
        <v>31</v>
      </c>
      <c r="D21" s="34" t="s">
        <v>20</v>
      </c>
      <c r="E21" s="32">
        <v>0.155</v>
      </c>
      <c r="F21" s="35">
        <v>28.6</v>
      </c>
      <c r="G21" s="35"/>
      <c r="H21" s="35">
        <v>4.43</v>
      </c>
      <c r="I21" s="42">
        <f t="shared" si="0"/>
        <v>36.680399999999992</v>
      </c>
    </row>
    <row r="22" spans="2:9" ht="63.75" x14ac:dyDescent="0.2">
      <c r="B22" s="32" t="s">
        <v>32</v>
      </c>
      <c r="C22" s="33" t="s">
        <v>33</v>
      </c>
      <c r="D22" s="34" t="s">
        <v>34</v>
      </c>
      <c r="E22" s="32">
        <v>0.7</v>
      </c>
      <c r="F22" s="35">
        <v>242.4</v>
      </c>
      <c r="G22" s="35"/>
      <c r="H22" s="35">
        <v>169.68</v>
      </c>
      <c r="I22" s="42">
        <f t="shared" si="0"/>
        <v>1404.9503999999999</v>
      </c>
    </row>
    <row r="23" spans="2:9" ht="51" x14ac:dyDescent="0.2">
      <c r="B23" s="32" t="s">
        <v>35</v>
      </c>
      <c r="C23" s="33" t="s">
        <v>36</v>
      </c>
      <c r="D23" s="34" t="s">
        <v>34</v>
      </c>
      <c r="E23" s="32">
        <v>10.15</v>
      </c>
      <c r="F23" s="35">
        <v>168.71</v>
      </c>
      <c r="G23" s="35"/>
      <c r="H23" s="35">
        <v>1712.41</v>
      </c>
      <c r="I23" s="42">
        <f t="shared" si="0"/>
        <v>14178.754799999999</v>
      </c>
    </row>
    <row r="24" spans="2:9" ht="63.75" x14ac:dyDescent="0.2">
      <c r="B24" s="32" t="s">
        <v>37</v>
      </c>
      <c r="C24" s="33" t="s">
        <v>38</v>
      </c>
      <c r="D24" s="34" t="s">
        <v>39</v>
      </c>
      <c r="E24" s="32">
        <v>0.63</v>
      </c>
      <c r="F24" s="35">
        <v>943.06</v>
      </c>
      <c r="G24" s="35"/>
      <c r="H24" s="35">
        <v>594.13</v>
      </c>
      <c r="I24" s="42">
        <f t="shared" si="0"/>
        <v>4919.3963999999996</v>
      </c>
    </row>
    <row r="25" spans="2:9" ht="38.25" x14ac:dyDescent="0.2">
      <c r="B25" s="32" t="s">
        <v>40</v>
      </c>
      <c r="C25" s="33" t="s">
        <v>41</v>
      </c>
      <c r="D25" s="34" t="s">
        <v>42</v>
      </c>
      <c r="E25" s="32">
        <v>0.217</v>
      </c>
      <c r="F25" s="35">
        <v>582</v>
      </c>
      <c r="G25" s="35"/>
      <c r="H25" s="35">
        <v>126.29</v>
      </c>
      <c r="I25" s="42">
        <f t="shared" si="0"/>
        <v>1045.6812</v>
      </c>
    </row>
    <row r="26" spans="2:9" ht="38.25" x14ac:dyDescent="0.2">
      <c r="B26" s="32" t="s">
        <v>43</v>
      </c>
      <c r="C26" s="33" t="s">
        <v>44</v>
      </c>
      <c r="D26" s="34" t="s">
        <v>45</v>
      </c>
      <c r="E26" s="32">
        <v>6.093</v>
      </c>
      <c r="F26" s="35">
        <v>1</v>
      </c>
      <c r="G26" s="35"/>
      <c r="H26" s="35">
        <v>6.09</v>
      </c>
      <c r="I26" s="42">
        <f t="shared" si="0"/>
        <v>50.425199999999997</v>
      </c>
    </row>
    <row r="27" spans="2:9" ht="63.75" x14ac:dyDescent="0.2">
      <c r="B27" s="32" t="s">
        <v>46</v>
      </c>
      <c r="C27" s="33" t="s">
        <v>47</v>
      </c>
      <c r="D27" s="34" t="s">
        <v>39</v>
      </c>
      <c r="E27" s="32">
        <v>4</v>
      </c>
      <c r="F27" s="35"/>
      <c r="G27" s="35" t="s">
        <v>48</v>
      </c>
      <c r="H27" s="35"/>
      <c r="I27" s="35">
        <v>15214.96</v>
      </c>
    </row>
    <row r="28" spans="2:9" ht="38.25" x14ac:dyDescent="0.2">
      <c r="B28" s="32" t="s">
        <v>49</v>
      </c>
      <c r="C28" s="33" t="s">
        <v>50</v>
      </c>
      <c r="D28" s="34" t="s">
        <v>42</v>
      </c>
      <c r="E28" s="32">
        <v>0.16</v>
      </c>
      <c r="F28" s="35">
        <v>168.05</v>
      </c>
      <c r="G28" s="35"/>
      <c r="H28" s="35">
        <v>26.89</v>
      </c>
      <c r="I28" s="42">
        <f>H28*8.28</f>
        <v>222.64919999999998</v>
      </c>
    </row>
    <row r="29" spans="2:9" ht="38.25" x14ac:dyDescent="0.2">
      <c r="B29" s="32" t="s">
        <v>51</v>
      </c>
      <c r="C29" s="33" t="s">
        <v>52</v>
      </c>
      <c r="D29" s="34" t="s">
        <v>39</v>
      </c>
      <c r="E29" s="32">
        <v>4</v>
      </c>
      <c r="F29" s="35">
        <v>1041.24</v>
      </c>
      <c r="G29" s="35"/>
      <c r="H29" s="35">
        <v>4164.96</v>
      </c>
      <c r="I29" s="42">
        <f t="shared" ref="I29:I32" si="1">H29*8.28</f>
        <v>34485.868799999997</v>
      </c>
    </row>
    <row r="30" spans="2:9" ht="38.25" x14ac:dyDescent="0.2">
      <c r="B30" s="32" t="s">
        <v>53</v>
      </c>
      <c r="C30" s="33" t="s">
        <v>54</v>
      </c>
      <c r="D30" s="34" t="s">
        <v>55</v>
      </c>
      <c r="E30" s="32">
        <v>7.0000000000000007E-2</v>
      </c>
      <c r="F30" s="35">
        <v>34546.36</v>
      </c>
      <c r="G30" s="35"/>
      <c r="H30" s="35">
        <v>2418.25</v>
      </c>
      <c r="I30" s="42">
        <f t="shared" si="1"/>
        <v>20023.109999999997</v>
      </c>
    </row>
    <row r="31" spans="2:9" ht="38.25" x14ac:dyDescent="0.2">
      <c r="B31" s="32" t="s">
        <v>56</v>
      </c>
      <c r="C31" s="33" t="s">
        <v>57</v>
      </c>
      <c r="D31" s="34" t="s">
        <v>55</v>
      </c>
      <c r="E31" s="32">
        <v>0.35</v>
      </c>
      <c r="F31" s="35">
        <v>12605.29</v>
      </c>
      <c r="G31" s="35"/>
      <c r="H31" s="35">
        <v>4411.8500000000004</v>
      </c>
      <c r="I31" s="42">
        <f t="shared" si="1"/>
        <v>36530.118000000002</v>
      </c>
    </row>
    <row r="32" spans="2:9" s="41" customFormat="1" x14ac:dyDescent="0.2">
      <c r="B32" s="26"/>
      <c r="C32" s="27" t="s">
        <v>58</v>
      </c>
      <c r="D32" s="28"/>
      <c r="E32" s="26"/>
      <c r="F32" s="29"/>
      <c r="G32" s="29"/>
      <c r="H32" s="29">
        <f>SUM(H14:H31)</f>
        <v>13734.25</v>
      </c>
      <c r="I32" s="43">
        <f t="shared" si="1"/>
        <v>113719.59</v>
      </c>
    </row>
    <row r="36" spans="2:2" x14ac:dyDescent="0.2">
      <c r="B36" s="3" t="s">
        <v>61</v>
      </c>
    </row>
  </sheetData>
  <mergeCells count="11">
    <mergeCell ref="B13:I13"/>
    <mergeCell ref="A3:H3"/>
    <mergeCell ref="A5:H5"/>
    <mergeCell ref="A2:I2"/>
    <mergeCell ref="B11:I11"/>
    <mergeCell ref="B7:B9"/>
    <mergeCell ref="C7:C9"/>
    <mergeCell ref="D7:D9"/>
    <mergeCell ref="E7:E9"/>
    <mergeCell ref="F7:G7"/>
    <mergeCell ref="H7:I7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2023-08-24T11:37:31Z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